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FISE ELECTRIFICACIÓN 2022" sheetId="1" r:id="rId1"/>
  </sheets>
  <definedNames>
    <definedName name="_xlnm.Print_Area" localSheetId="0">'FISE ELECTRIFICACIÓN 2022'!$A$1:$P$47</definedName>
  </definedNames>
  <calcPr fullCalcOnLoad="1"/>
</workbook>
</file>

<file path=xl/sharedStrings.xml><?xml version="1.0" encoding="utf-8"?>
<sst xmlns="http://schemas.openxmlformats.org/spreadsheetml/2006/main" count="95" uniqueCount="70">
  <si>
    <t>OBRA O ACCIÓN A REALIZAR</t>
  </si>
  <si>
    <t>ENTIDAD</t>
  </si>
  <si>
    <t>MUNICIPIO</t>
  </si>
  <si>
    <t>LOCALIDAD</t>
  </si>
  <si>
    <t xml:space="preserve">UBICACIÓN </t>
  </si>
  <si>
    <t>METAS</t>
  </si>
  <si>
    <t>BENEFICIARIOS</t>
  </si>
  <si>
    <t>BCS</t>
  </si>
  <si>
    <t>HAB</t>
  </si>
  <si>
    <t>COSTO TOTAL DE LA OBRA</t>
  </si>
  <si>
    <t>TOTAL</t>
  </si>
  <si>
    <t>LORETO</t>
  </si>
  <si>
    <t>MULEGÉ</t>
  </si>
  <si>
    <t>APORTACION  GOB EDO</t>
  </si>
  <si>
    <t>COMONDÚ</t>
  </si>
  <si>
    <t>LA PAZ</t>
  </si>
  <si>
    <t>LOS CABOS</t>
  </si>
  <si>
    <t>EL CENTENARIO</t>
  </si>
  <si>
    <t>SUBTOTAL MULEGE</t>
  </si>
  <si>
    <t>SUBTOTAL COMONDU</t>
  </si>
  <si>
    <t>SUBTOTAL LA PAZ</t>
  </si>
  <si>
    <t>SUBTOTAL LOS CABOS</t>
  </si>
  <si>
    <t/>
  </si>
  <si>
    <t>SUBTOTAL LORETO</t>
  </si>
  <si>
    <t>OBRAS DE ELECTRIFICACIÓN A REALIZAR CON RECURSOS FISE</t>
  </si>
  <si>
    <t>EJIDO JUAN DOMÍNGUEZ COTA</t>
  </si>
  <si>
    <t>AMPLIACIÓN DE LA RED DE DISTRIBUCIÓN DE ENERGÍA ELÉCTRICA DE LA  COLONIA AMPLIACIÓN VISTA HERMOSA 2a ETAPA</t>
  </si>
  <si>
    <t>SE INTERCALARÁN 2 POSTES DE 12 MTS. Y SE INSTALARÁN 2 TRANSFORMADORES (1 DE 25 KVA Y 1 DE 37.5 KVA) Y 3 RETENIDAS DE BANQUETA Y SE UTILIZARÁN 0.150 KM DE CABLE MÚLTIPLE</t>
  </si>
  <si>
    <t>AMPLIACIÓN DE LA RED DE DISTRIBUCIÓN DE ENERGÍA ELÉCTRICA DE LA COLONIA MAGISTERIAL 2a ETAPA</t>
  </si>
  <si>
    <t>SE INSTALARÁN 5 POSTES (3 DE 12 MTS. Y 2 DE 9 MTS.) Y UN TRANSFORMADOR DE 25 KVA. PARA CONSTRUIR 0.200 KM DE LÍNEA PRIMARIA</t>
  </si>
  <si>
    <t>SE INSTALARÁ UN POSTE DE 9 MTS Y 2 RETENIDAS DE BANQUETA Y SE EXTENDERÁN 0.65 KM DE CABLE MÚLTIPLE</t>
  </si>
  <si>
    <t xml:space="preserve">AMPLIACIÓN DE LA RED DE DISTRIBUCIÓN DE ENERGÍA ELÉCTRICA DE LA COLONIA VISTA AL MAR </t>
  </si>
  <si>
    <t>SE INSTALARÁN 8 POSTES DE 12 MTS Y 3 TRANSFORMADORES DE 25 KVA  HACIENDO UN TOTAL DE 75 KVA PARA CONSTRUIR 0.296 KM DE LINEA PRIMARIA Y 0.254 KM DE LÍNEA SECUNDARIA</t>
  </si>
  <si>
    <t>LIC. GOLFREDO MEZA COTA</t>
  </si>
  <si>
    <t xml:space="preserve">MONTO FISE 2022:           </t>
  </si>
  <si>
    <t>AMP R.D. DE ENERGÍA ELÉCTRICA DE LA COLONIA NUEVA MULEGÉ</t>
  </si>
  <si>
    <t>HEROICA MULEGÉ</t>
  </si>
  <si>
    <t>SE INSTALARÁN 21 POSTES Y 10 TRANSFORMADORES QUE SUMAN 375 KVA Y SE EXTENDERÁN 0.930 KM DE LÍNEA PRIMARIA</t>
  </si>
  <si>
    <t>AMP R.D. DE ENERGÍA ELÉCTRICA DEL POBLADO</t>
  </si>
  <si>
    <t>PALO VERDE</t>
  </si>
  <si>
    <t xml:space="preserve">SE INSTALARÁN 3 TRANSFORMADORES QUE SUMAN 112.5 KVA Y SE EXTENDERÁN 0.450 KM DE LÍNEA PRIMARIA </t>
  </si>
  <si>
    <t>AMP R.D. DE ENERGÍA ELÉCTRICA DE LAS CALLES ALONDRA E/GARCETA Y COLIBRI DE LA COLONIA LA RIVERA</t>
  </si>
  <si>
    <t>SE INSTALARÁN 4 POSTES Y 2 TRANSFORMADORES QUE SUMAN 50 KVA Y SE EXTENDERÁN 0.161 KM DE LÍNEA PRIMARIA Y 0.100 KM DE LÍNEA SECUNDARIA</t>
  </si>
  <si>
    <t>AMP R.D. DE ENERGÍA ELÉCTRICA DE LAS CALLES TOROTE, UÑA DE GATO Y HUIZACHE DE LA COLONIA SAN ISIDRO LABRADOR 3a ETAPA</t>
  </si>
  <si>
    <t>CIUDAD CONSTITUCIÓN</t>
  </si>
  <si>
    <t xml:space="preserve">AMP R.D. DE ENERGÍA ELÉCTRICA DE LA CALLE MICHOCAN </t>
  </si>
  <si>
    <t>EJIDO LEY FDERAL DE AGUAS #4</t>
  </si>
  <si>
    <t>SE INSTALARÁN 29 POSTES Y 6 TRANSFORMADORES QUE SUMAN 225 KVA Y SE EXTENDERÁN 1.260 KM DE LÍNEA PRIMARIA Y 1.380 KM DE LÍNEA SECUNDARIA</t>
  </si>
  <si>
    <t>SE INSTALARÁ 1 POSTE SE EXTENDERÁN 0.050 KM DE LÍNEA SECUNDARIA</t>
  </si>
  <si>
    <t xml:space="preserve">AMP R.D. DE ENERGÍA ELÉCTRICA DE LA CALLE OSCAR VILLEGAS DE LA COLONIA OSCAR VILLEGAS </t>
  </si>
  <si>
    <t>SE INSTALARÁN 4 POSTES Y 1 TRANSFORMADOR 25 KVA Y SE EXTENDERÁN 0.220 KM DE LÍNEA SECUNDARIA</t>
  </si>
  <si>
    <t>AMPLIACIÓN DE LA RED DE DISTRIBUCIÓN DE ENERGÍA ELÉCTRICA DEL BARRIO LA ARDILLA</t>
  </si>
  <si>
    <t>TODOS SANTOS</t>
  </si>
  <si>
    <t xml:space="preserve">AMPLIACIÓN DE LA RED DE DISTRIBUCIÓN DE ENERGÍA ELÉCTRICA DE LA CALLE MICHOACÁN </t>
  </si>
  <si>
    <t>CHAMETLA</t>
  </si>
  <si>
    <t>SE INSTALARÁN 4 POSTES (3 POSTES DE 12 MTS Y 1 POSTE DE 9 MTS) Y 1 TRANSFORMADOR DE 25 KVA PARA CONSTRUIR 0.090 KM DE LINEA PRIMARIA Y 0.076 KM DE CABLE MÚLTIPLE ALUMINIO</t>
  </si>
  <si>
    <t>SE INSTALARÁN 10 POSTES(8 POSTES DE 12 MTS Y 2 POSTES DE 9 MTS) Y 2 TRANSFORMADORES DE 25 KVA  HACIENDO UN TOTAL DE 50 KVA PARA CONSTRUIR 0.406 KM DE LINEA PRIMARIA Y 0.072 KM DE CABLE MÚLTIPLE</t>
  </si>
  <si>
    <t>DIRECTOR DE PROGRAMAS SOCIALES</t>
  </si>
  <si>
    <t>EJIDO SANTO DOMINGO</t>
  </si>
  <si>
    <t xml:space="preserve">AMPLIACIÓN DE LA RED DE DISTRIBUCIÓN DE ENERGÍA ELÉCTRICA A UN COSTADO MATERIALES VAESA ENTRADA POR BOULEVARD  JUAN DOMÍNGUEZ COTA </t>
  </si>
  <si>
    <t>SUBSECRETARÍA DE BIENESTAR, DESARROLLO SOCIAL Y HUMANO</t>
  </si>
  <si>
    <t>SECRETARÍA DEL TRABAJO, BIENESTAR Y DESARROLLO SOCIAL</t>
  </si>
  <si>
    <t xml:space="preserve">AMP. R.D. AMP. R.D. COLONIAS NUEVA ESPERANZA Y GUADALUPANA </t>
  </si>
  <si>
    <t>SAN JOSÉ DEL CABO</t>
  </si>
  <si>
    <t>SE INSTALARÁN 115 POSTES (109 DE 12 MTS. Y 6 DE 9 MTS.), 107 TRANSFORMADORES DE 25 KVA QUE SUMAN 2,675 KVA, 115 LÁMPARAS PARA ALUMBRADO PÚBLICO Y 8 MURETES, PARA CONSTRUIR 4.910 KM DE LÍNEA PRIMARIA PARA PROPORCIONAR 844 SERVICIOS</t>
  </si>
  <si>
    <t>CONSEJO DE AMORNIZACIÓN CONTABLE</t>
  </si>
  <si>
    <t>FÍSICO</t>
  </si>
  <si>
    <t>FINANCIERO</t>
  </si>
  <si>
    <t>AVANCES</t>
  </si>
  <si>
    <t>CUARTO INFORME TRIMESTRAL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</si>
</sst>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>
        <color theme="1"/>
      </right>
      <top style="thick"/>
      <bottom style="thick"/>
    </border>
    <border>
      <left style="thick">
        <color theme="1"/>
      </left>
      <right style="thick"/>
      <top style="thick"/>
      <bottom style="thick"/>
    </border>
    <border>
      <left style="thick"/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 style="thick"/>
      <top style="thick">
        <color theme="1"/>
      </top>
      <bottom style="thick"/>
    </border>
    <border>
      <left style="thick"/>
      <right style="thick"/>
      <top style="thick">
        <color theme="1"/>
      </top>
      <bottom style="thick"/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/>
      <right style="thick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 style="thick"/>
      <top style="thick">
        <color theme="1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ck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/>
    </border>
    <border>
      <left>
        <color indexed="63"/>
      </left>
      <right style="thick"/>
      <top style="thick">
        <color theme="1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69" fontId="46" fillId="0" borderId="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 quotePrefix="1">
      <alignment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4" fontId="47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4" fillId="34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3" fillId="33" borderId="0" xfId="54" applyNumberFormat="1" applyFont="1" applyFill="1" applyBorder="1" applyAlignment="1">
      <alignment vertical="center"/>
      <protection/>
    </xf>
    <xf numFmtId="4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" fontId="48" fillId="0" borderId="11" xfId="0" applyNumberFormat="1" applyFont="1" applyBorder="1" applyAlignment="1">
      <alignment vertical="top"/>
    </xf>
    <xf numFmtId="4" fontId="48" fillId="33" borderId="11" xfId="0" applyNumberFormat="1" applyFont="1" applyFill="1" applyBorder="1" applyAlignment="1">
      <alignment vertical="top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wrapText="1"/>
    </xf>
    <xf numFmtId="0" fontId="48" fillId="0" borderId="18" xfId="0" applyFont="1" applyBorder="1" applyAlignment="1">
      <alignment horizontal="center" wrapText="1"/>
    </xf>
    <xf numFmtId="0" fontId="47" fillId="0" borderId="18" xfId="0" applyFont="1" applyBorder="1" applyAlignment="1">
      <alignment horizontal="center"/>
    </xf>
    <xf numFmtId="4" fontId="47" fillId="35" borderId="11" xfId="0" applyNumberFormat="1" applyFont="1" applyFill="1" applyBorder="1" applyAlignment="1">
      <alignment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3" fontId="47" fillId="35" borderId="11" xfId="0" applyNumberFormat="1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vertical="top"/>
    </xf>
    <xf numFmtId="4" fontId="48" fillId="33" borderId="13" xfId="0" applyNumberFormat="1" applyFont="1" applyFill="1" applyBorder="1" applyAlignment="1">
      <alignment vertical="top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vertical="top"/>
    </xf>
    <xf numFmtId="4" fontId="47" fillId="33" borderId="13" xfId="0" applyNumberFormat="1" applyFont="1" applyFill="1" applyBorder="1" applyAlignment="1">
      <alignment vertical="top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horizontal="center" vertical="top"/>
    </xf>
    <xf numFmtId="9" fontId="47" fillId="33" borderId="19" xfId="0" applyNumberFormat="1" applyFont="1" applyFill="1" applyBorder="1" applyAlignment="1">
      <alignment horizontal="center" vertical="top" wrapText="1"/>
    </xf>
    <xf numFmtId="9" fontId="47" fillId="33" borderId="12" xfId="0" applyNumberFormat="1" applyFont="1" applyFill="1" applyBorder="1" applyAlignment="1">
      <alignment horizontal="center" vertical="top" wrapText="1"/>
    </xf>
    <xf numFmtId="4" fontId="47" fillId="35" borderId="12" xfId="0" applyNumberFormat="1" applyFont="1" applyFill="1" applyBorder="1" applyAlignment="1">
      <alignment horizontal="right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right" vertical="top"/>
    </xf>
    <xf numFmtId="0" fontId="48" fillId="33" borderId="23" xfId="0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8" fillId="33" borderId="2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3" fontId="47" fillId="33" borderId="12" xfId="0" applyNumberFormat="1" applyFont="1" applyFill="1" applyBorder="1" applyAlignment="1">
      <alignment horizontal="center" vertical="top"/>
    </xf>
    <xf numFmtId="9" fontId="47" fillId="33" borderId="15" xfId="0" applyNumberFormat="1" applyFont="1" applyFill="1" applyBorder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right" vertical="top"/>
    </xf>
    <xf numFmtId="0" fontId="47" fillId="33" borderId="22" xfId="0" applyFont="1" applyFill="1" applyBorder="1" applyAlignment="1">
      <alignment horizontal="center" vertical="top"/>
    </xf>
    <xf numFmtId="0" fontId="47" fillId="33" borderId="23" xfId="0" applyFont="1" applyFill="1" applyBorder="1" applyAlignment="1">
      <alignment horizontal="center" vertical="top"/>
    </xf>
    <xf numFmtId="4" fontId="47" fillId="35" borderId="10" xfId="0" applyNumberFormat="1" applyFont="1" applyFill="1" applyBorder="1" applyAlignment="1">
      <alignment horizontal="right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9" fontId="47" fillId="35" borderId="0" xfId="0" applyNumberFormat="1" applyFont="1" applyFill="1" applyBorder="1" applyAlignment="1">
      <alignment horizontal="center" vertical="center" wrapText="1"/>
    </xf>
    <xf numFmtId="9" fontId="47" fillId="35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top"/>
    </xf>
    <xf numFmtId="4" fontId="48" fillId="33" borderId="11" xfId="0" applyNumberFormat="1" applyFont="1" applyFill="1" applyBorder="1" applyAlignment="1">
      <alignment horizontal="right" vertical="top"/>
    </xf>
    <xf numFmtId="0" fontId="48" fillId="0" borderId="11" xfId="0" applyFont="1" applyBorder="1" applyAlignment="1">
      <alignment horizontal="right" vertical="top"/>
    </xf>
    <xf numFmtId="0" fontId="48" fillId="33" borderId="11" xfId="0" applyFont="1" applyFill="1" applyBorder="1" applyAlignment="1">
      <alignment horizontal="right" vertical="top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9" fontId="47" fillId="33" borderId="19" xfId="0" applyNumberFormat="1" applyFont="1" applyFill="1" applyBorder="1" applyAlignment="1">
      <alignment horizontal="center" vertical="top"/>
    </xf>
    <xf numFmtId="9" fontId="47" fillId="33" borderId="12" xfId="0" applyNumberFormat="1" applyFont="1" applyFill="1" applyBorder="1" applyAlignment="1">
      <alignment horizontal="center" vertical="top"/>
    </xf>
    <xf numFmtId="4" fontId="48" fillId="33" borderId="19" xfId="0" applyNumberFormat="1" applyFont="1" applyFill="1" applyBorder="1" applyAlignment="1">
      <alignment horizontal="right" vertical="top"/>
    </xf>
    <xf numFmtId="0" fontId="48" fillId="33" borderId="19" xfId="0" applyFont="1" applyFill="1" applyBorder="1" applyAlignment="1">
      <alignment horizontal="justify" vertical="top" wrapText="1"/>
    </xf>
    <xf numFmtId="0" fontId="48" fillId="33" borderId="15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justify" vertical="top" wrapText="1"/>
    </xf>
    <xf numFmtId="0" fontId="48" fillId="0" borderId="19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9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4" fontId="48" fillId="0" borderId="19" xfId="0" applyNumberFormat="1" applyFont="1" applyBorder="1" applyAlignment="1">
      <alignment horizontal="right" vertical="top"/>
    </xf>
    <xf numFmtId="4" fontId="48" fillId="33" borderId="11" xfId="0" applyNumberFormat="1" applyFont="1" applyFill="1" applyBorder="1" applyAlignment="1">
      <alignment horizontal="center" vertical="top"/>
    </xf>
    <xf numFmtId="4" fontId="47" fillId="35" borderId="11" xfId="0" applyNumberFormat="1" applyFont="1" applyFill="1" applyBorder="1" applyAlignment="1">
      <alignment horizontal="right" vertical="center"/>
    </xf>
    <xf numFmtId="9" fontId="47" fillId="35" borderId="19" xfId="0" applyNumberFormat="1" applyFont="1" applyFill="1" applyBorder="1" applyAlignment="1">
      <alignment horizontal="center" vertical="top" wrapText="1"/>
    </xf>
    <xf numFmtId="9" fontId="47" fillId="35" borderId="12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 vertical="top"/>
    </xf>
    <xf numFmtId="0" fontId="47" fillId="35" borderId="11" xfId="0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 vertical="top"/>
    </xf>
    <xf numFmtId="4" fontId="47" fillId="36" borderId="11" xfId="0" applyNumberFormat="1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3" fontId="47" fillId="36" borderId="12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shrinkToFit="1"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0" fontId="0" fillId="36" borderId="11" xfId="0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 vertical="center"/>
    </xf>
    <xf numFmtId="9" fontId="48" fillId="33" borderId="0" xfId="0" applyNumberFormat="1" applyFon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69" fontId="46" fillId="0" borderId="19" xfId="0" applyNumberFormat="1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46" fillId="0" borderId="3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9" fontId="48" fillId="0" borderId="19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9" fontId="47" fillId="35" borderId="1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justify" vertical="top" wrapText="1"/>
    </xf>
    <xf numFmtId="0" fontId="48" fillId="33" borderId="15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justify" vertical="top" wrapText="1"/>
    </xf>
    <xf numFmtId="0" fontId="47" fillId="35" borderId="32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33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36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48" fillId="0" borderId="4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9" fontId="48" fillId="36" borderId="19" xfId="0" applyNumberFormat="1" applyFont="1" applyFill="1" applyBorder="1" applyAlignment="1">
      <alignment horizontal="center" vertical="center"/>
    </xf>
    <xf numFmtId="9" fontId="48" fillId="36" borderId="12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9" fontId="47" fillId="33" borderId="19" xfId="0" applyNumberFormat="1" applyFont="1" applyFill="1" applyBorder="1" applyAlignment="1">
      <alignment horizontal="center" vertical="top"/>
    </xf>
    <xf numFmtId="9" fontId="47" fillId="33" borderId="12" xfId="0" applyNumberFormat="1" applyFont="1" applyFill="1" applyBorder="1" applyAlignment="1">
      <alignment horizontal="center" vertical="top"/>
    </xf>
    <xf numFmtId="0" fontId="47" fillId="36" borderId="19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 vertical="center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9" fontId="48" fillId="33" borderId="19" xfId="0" applyNumberFormat="1" applyFont="1" applyFill="1" applyBorder="1" applyAlignment="1">
      <alignment horizontal="center" wrapText="1"/>
    </xf>
    <xf numFmtId="9" fontId="48" fillId="33" borderId="12" xfId="0" applyNumberFormat="1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 wrapText="1"/>
    </xf>
    <xf numFmtId="0" fontId="47" fillId="33" borderId="0" xfId="0" applyFont="1" applyFill="1" applyAlignment="1">
      <alignment horizontal="center" vertical="center" wrapText="1"/>
    </xf>
    <xf numFmtId="0" fontId="48" fillId="0" borderId="19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9" fontId="47" fillId="33" borderId="19" xfId="0" applyNumberFormat="1" applyFont="1" applyFill="1" applyBorder="1" applyAlignment="1">
      <alignment horizontal="center" vertical="top" wrapText="1"/>
    </xf>
    <xf numFmtId="9" fontId="47" fillId="33" borderId="12" xfId="0" applyNumberFormat="1" applyFont="1" applyFill="1" applyBorder="1" applyAlignment="1">
      <alignment horizontal="center" vertical="top" wrapText="1"/>
    </xf>
    <xf numFmtId="0" fontId="47" fillId="0" borderId="39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gto 2004-act sep2003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56"/>
  <sheetViews>
    <sheetView tabSelected="1" zoomScale="85" zoomScaleNormal="85" zoomScalePageLayoutView="0" workbookViewId="0" topLeftCell="A39">
      <selection activeCell="K52" sqref="K52"/>
    </sheetView>
  </sheetViews>
  <sheetFormatPr defaultColWidth="11.421875" defaultRowHeight="15"/>
  <cols>
    <col min="1" max="1" width="5.8515625" style="0" customWidth="1"/>
    <col min="5" max="5" width="15.421875" style="0" customWidth="1"/>
    <col min="6" max="6" width="15.00390625" style="0" customWidth="1"/>
    <col min="8" max="8" width="17.8515625" style="0" bestFit="1" customWidth="1"/>
    <col min="10" max="10" width="7.421875" style="0" customWidth="1"/>
    <col min="11" max="11" width="16.00390625" style="0" customWidth="1"/>
    <col min="12" max="12" width="14.8515625" style="0" customWidth="1"/>
    <col min="13" max="13" width="16.140625" style="0" customWidth="1"/>
    <col min="14" max="14" width="9.28125" style="0" customWidth="1"/>
    <col min="15" max="15" width="5.57421875" style="0" hidden="1" customWidth="1"/>
    <col min="16" max="16" width="14.00390625" style="0" customWidth="1"/>
    <col min="17" max="17" width="7.140625" style="0" customWidth="1"/>
    <col min="18" max="18" width="26.140625" style="0" customWidth="1"/>
    <col min="22" max="22" width="18.7109375" style="0" customWidth="1"/>
  </cols>
  <sheetData>
    <row r="1" ht="15.75" thickBot="1"/>
    <row r="2" spans="1:16" ht="20.25" thickBot="1" thickTop="1">
      <c r="A2" s="3"/>
      <c r="B2" s="172" t="s">
        <v>65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68"/>
    </row>
    <row r="3" spans="1:16" ht="20.25" thickBot="1" thickTop="1">
      <c r="A3" s="3"/>
      <c r="B3" s="172" t="s">
        <v>61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68"/>
    </row>
    <row r="4" spans="1:16" ht="20.25" thickBot="1" thickTop="1">
      <c r="A4" s="3"/>
      <c r="B4" s="172" t="s">
        <v>60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68"/>
    </row>
    <row r="5" spans="1:16" ht="20.25" thickBot="1" thickTop="1">
      <c r="A5" s="3"/>
      <c r="B5" s="172" t="s">
        <v>24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68"/>
    </row>
    <row r="6" spans="1:16" ht="21" customHeight="1" thickBot="1" thickTop="1">
      <c r="A6" s="3"/>
      <c r="B6" s="169" t="s">
        <v>69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20" ht="27" customHeight="1" thickBot="1" thickTop="1">
      <c r="A7" s="2"/>
      <c r="B7" s="146"/>
      <c r="C7" s="147"/>
      <c r="D7" s="147"/>
      <c r="E7" s="147"/>
      <c r="F7" s="147"/>
      <c r="G7" s="147"/>
      <c r="H7" s="148"/>
      <c r="I7" s="218" t="s">
        <v>34</v>
      </c>
      <c r="J7" s="219"/>
      <c r="K7" s="219"/>
      <c r="L7" s="166">
        <f>F43</f>
        <v>7478064.965</v>
      </c>
      <c r="M7" s="167"/>
      <c r="N7" s="167"/>
      <c r="O7" s="167"/>
      <c r="P7" s="168"/>
      <c r="R7" s="1"/>
      <c r="T7" s="2"/>
    </row>
    <row r="8" spans="1:16" ht="31.5" customHeight="1" thickBot="1" thickTop="1">
      <c r="A8" s="2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</row>
    <row r="9" spans="2:18" ht="25.5" customHeight="1" thickBot="1" thickTop="1">
      <c r="B9" s="220" t="s">
        <v>0</v>
      </c>
      <c r="C9" s="221"/>
      <c r="D9" s="222"/>
      <c r="E9" s="226" t="s">
        <v>9</v>
      </c>
      <c r="F9" s="226" t="s">
        <v>13</v>
      </c>
      <c r="G9" s="260" t="s">
        <v>4</v>
      </c>
      <c r="H9" s="260"/>
      <c r="I9" s="260"/>
      <c r="J9" s="261"/>
      <c r="K9" s="220" t="s">
        <v>5</v>
      </c>
      <c r="L9" s="222"/>
      <c r="M9" s="151" t="s">
        <v>6</v>
      </c>
      <c r="N9" s="204" t="s">
        <v>68</v>
      </c>
      <c r="O9" s="205"/>
      <c r="P9" s="206"/>
      <c r="Q9" s="187"/>
      <c r="R9" s="255"/>
    </row>
    <row r="10" spans="1:18" ht="29.25" customHeight="1" thickBot="1" thickTop="1">
      <c r="A10" s="2"/>
      <c r="B10" s="223"/>
      <c r="C10" s="224"/>
      <c r="D10" s="225"/>
      <c r="E10" s="227"/>
      <c r="F10" s="228"/>
      <c r="G10" s="149" t="s">
        <v>1</v>
      </c>
      <c r="H10" s="150" t="s">
        <v>2</v>
      </c>
      <c r="I10" s="199" t="s">
        <v>3</v>
      </c>
      <c r="J10" s="200"/>
      <c r="K10" s="223"/>
      <c r="L10" s="224"/>
      <c r="M10" s="50" t="s">
        <v>8</v>
      </c>
      <c r="N10" s="185" t="s">
        <v>66</v>
      </c>
      <c r="O10" s="186"/>
      <c r="P10" s="50" t="s">
        <v>67</v>
      </c>
      <c r="Q10" s="187"/>
      <c r="R10" s="255"/>
    </row>
    <row r="11" spans="1:18" ht="92.25" customHeight="1" thickBot="1" thickTop="1">
      <c r="A11" s="13">
        <v>1</v>
      </c>
      <c r="B11" s="190" t="s">
        <v>35</v>
      </c>
      <c r="C11" s="191"/>
      <c r="D11" s="192"/>
      <c r="E11" s="38">
        <v>1831390.44</v>
      </c>
      <c r="F11" s="39">
        <v>1262643.48</v>
      </c>
      <c r="G11" s="40" t="s">
        <v>7</v>
      </c>
      <c r="H11" s="41" t="s">
        <v>12</v>
      </c>
      <c r="I11" s="178" t="s">
        <v>36</v>
      </c>
      <c r="J11" s="175"/>
      <c r="K11" s="178" t="s">
        <v>37</v>
      </c>
      <c r="L11" s="175"/>
      <c r="M11" s="42">
        <v>40</v>
      </c>
      <c r="N11" s="174">
        <v>0.3</v>
      </c>
      <c r="O11" s="175"/>
      <c r="P11" s="165">
        <v>1</v>
      </c>
      <c r="Q11" s="36"/>
      <c r="R11" s="36"/>
    </row>
    <row r="12" spans="1:18" ht="10.5" customHeight="1" thickBot="1" thickTop="1">
      <c r="A12" s="3"/>
      <c r="B12" s="201"/>
      <c r="C12" s="202"/>
      <c r="D12" s="203"/>
      <c r="E12" s="43"/>
      <c r="F12" s="44"/>
      <c r="G12" s="45"/>
      <c r="H12" s="45"/>
      <c r="I12" s="46"/>
      <c r="J12" s="47"/>
      <c r="K12" s="48"/>
      <c r="L12" s="49"/>
      <c r="M12" s="50"/>
      <c r="N12" s="51"/>
      <c r="O12" s="52"/>
      <c r="P12" s="27"/>
      <c r="Q12" s="36"/>
      <c r="R12" s="21"/>
    </row>
    <row r="13" spans="1:18" ht="91.5" customHeight="1" thickBot="1" thickTop="1">
      <c r="A13" s="15">
        <v>2</v>
      </c>
      <c r="B13" s="190" t="s">
        <v>38</v>
      </c>
      <c r="C13" s="191"/>
      <c r="D13" s="192"/>
      <c r="E13" s="38">
        <v>410493.69</v>
      </c>
      <c r="F13" s="39">
        <v>283240.65</v>
      </c>
      <c r="G13" s="40" t="s">
        <v>7</v>
      </c>
      <c r="H13" s="41" t="s">
        <v>12</v>
      </c>
      <c r="I13" s="178" t="s">
        <v>39</v>
      </c>
      <c r="J13" s="175"/>
      <c r="K13" s="178" t="s">
        <v>40</v>
      </c>
      <c r="L13" s="175"/>
      <c r="M13" s="42">
        <v>40</v>
      </c>
      <c r="N13" s="174">
        <v>0.3</v>
      </c>
      <c r="O13" s="175"/>
      <c r="P13" s="165">
        <v>1</v>
      </c>
      <c r="Q13" s="36"/>
      <c r="R13" s="36"/>
    </row>
    <row r="14" spans="2:18" ht="10.5" customHeight="1" thickBot="1" thickTop="1">
      <c r="B14" s="209"/>
      <c r="C14" s="210"/>
      <c r="D14" s="211"/>
      <c r="E14" s="53"/>
      <c r="F14" s="54"/>
      <c r="G14" s="55"/>
      <c r="H14" s="55"/>
      <c r="I14" s="216"/>
      <c r="J14" s="217"/>
      <c r="K14" s="207"/>
      <c r="L14" s="208"/>
      <c r="M14" s="55"/>
      <c r="N14" s="229"/>
      <c r="O14" s="230"/>
      <c r="P14" s="27"/>
      <c r="Q14" s="36"/>
      <c r="R14" s="21"/>
    </row>
    <row r="15" spans="1:18" ht="20.25" customHeight="1" thickBot="1" thickTop="1">
      <c r="A15" s="16">
        <f>A13</f>
        <v>2</v>
      </c>
      <c r="B15" s="212" t="s">
        <v>18</v>
      </c>
      <c r="C15" s="196"/>
      <c r="D15" s="197"/>
      <c r="E15" s="56">
        <f>E11+E13</f>
        <v>2241884.13</v>
      </c>
      <c r="F15" s="56">
        <f>F11+F13</f>
        <v>1545884.13</v>
      </c>
      <c r="G15" s="57"/>
      <c r="H15" s="57"/>
      <c r="I15" s="58"/>
      <c r="J15" s="59"/>
      <c r="K15" s="60"/>
      <c r="L15" s="61"/>
      <c r="M15" s="62">
        <f>M11+M13</f>
        <v>80</v>
      </c>
      <c r="N15" s="182"/>
      <c r="O15" s="184"/>
      <c r="P15" s="155"/>
      <c r="Q15" s="36"/>
      <c r="R15" s="21"/>
    </row>
    <row r="16" spans="1:19" ht="105" customHeight="1" thickBot="1" thickTop="1">
      <c r="A16" s="34">
        <v>1</v>
      </c>
      <c r="B16" s="190" t="s">
        <v>41</v>
      </c>
      <c r="C16" s="191"/>
      <c r="D16" s="192"/>
      <c r="E16" s="63">
        <v>265965.29</v>
      </c>
      <c r="F16" s="64">
        <f>E16/2</f>
        <v>132982.645</v>
      </c>
      <c r="G16" s="65" t="s">
        <v>7</v>
      </c>
      <c r="H16" s="66" t="s">
        <v>11</v>
      </c>
      <c r="I16" s="188" t="s">
        <v>11</v>
      </c>
      <c r="J16" s="189"/>
      <c r="K16" s="178" t="s">
        <v>42</v>
      </c>
      <c r="L16" s="175"/>
      <c r="M16" s="42">
        <v>40</v>
      </c>
      <c r="N16" s="174">
        <v>1</v>
      </c>
      <c r="O16" s="175"/>
      <c r="P16" s="165">
        <v>1</v>
      </c>
      <c r="Q16" s="36"/>
      <c r="R16" s="36"/>
      <c r="S16" s="2"/>
    </row>
    <row r="17" spans="1:18" s="21" customFormat="1" ht="7.5" customHeight="1" thickBot="1" thickTop="1">
      <c r="A17" s="30"/>
      <c r="B17" s="213"/>
      <c r="C17" s="214"/>
      <c r="D17" s="215"/>
      <c r="E17" s="67"/>
      <c r="F17" s="68"/>
      <c r="G17" s="69"/>
      <c r="H17" s="70"/>
      <c r="I17" s="71"/>
      <c r="J17" s="72"/>
      <c r="K17" s="73"/>
      <c r="L17" s="74"/>
      <c r="M17" s="75"/>
      <c r="N17" s="76"/>
      <c r="O17" s="77"/>
      <c r="P17" s="152"/>
      <c r="Q17" s="36"/>
      <c r="R17" s="22"/>
    </row>
    <row r="18" spans="1:18" ht="22.5" customHeight="1" thickBot="1" thickTop="1">
      <c r="A18" s="29">
        <v>1</v>
      </c>
      <c r="B18" s="196" t="s">
        <v>23</v>
      </c>
      <c r="C18" s="196"/>
      <c r="D18" s="197"/>
      <c r="E18" s="78">
        <f>E16</f>
        <v>265965.29</v>
      </c>
      <c r="F18" s="78">
        <f>F16</f>
        <v>132982.645</v>
      </c>
      <c r="G18" s="79"/>
      <c r="H18" s="80"/>
      <c r="I18" s="81"/>
      <c r="J18" s="82"/>
      <c r="K18" s="60"/>
      <c r="L18" s="61"/>
      <c r="M18" s="62">
        <f>M16</f>
        <v>40</v>
      </c>
      <c r="N18" s="182"/>
      <c r="O18" s="183"/>
      <c r="P18" s="156"/>
      <c r="Q18" s="36"/>
      <c r="R18" s="21"/>
    </row>
    <row r="19" spans="1:18" ht="107.25" customHeight="1" thickBot="1" thickTop="1">
      <c r="A19" s="29">
        <v>1</v>
      </c>
      <c r="B19" s="191" t="s">
        <v>43</v>
      </c>
      <c r="C19" s="191"/>
      <c r="D19" s="192"/>
      <c r="E19" s="83">
        <v>1729026.9</v>
      </c>
      <c r="F19" s="83">
        <f>E19</f>
        <v>1729026.9</v>
      </c>
      <c r="G19" s="65" t="s">
        <v>7</v>
      </c>
      <c r="H19" s="84" t="s">
        <v>14</v>
      </c>
      <c r="I19" s="176" t="s">
        <v>44</v>
      </c>
      <c r="J19" s="198"/>
      <c r="K19" s="178" t="s">
        <v>47</v>
      </c>
      <c r="L19" s="175"/>
      <c r="M19" s="85">
        <v>80</v>
      </c>
      <c r="N19" s="174">
        <v>0.3</v>
      </c>
      <c r="O19" s="175"/>
      <c r="P19" s="165">
        <v>1</v>
      </c>
      <c r="Q19" s="36"/>
      <c r="R19" s="36"/>
    </row>
    <row r="20" spans="1:18" ht="6" customHeight="1" thickBot="1" thickTop="1">
      <c r="A20" s="29"/>
      <c r="B20" s="86"/>
      <c r="C20" s="86"/>
      <c r="D20" s="87"/>
      <c r="E20" s="83"/>
      <c r="F20" s="83"/>
      <c r="G20" s="65"/>
      <c r="H20" s="88"/>
      <c r="I20" s="89"/>
      <c r="J20" s="87"/>
      <c r="K20" s="90"/>
      <c r="L20" s="91"/>
      <c r="M20" s="92"/>
      <c r="N20" s="93"/>
      <c r="O20" s="77"/>
      <c r="P20" s="153"/>
      <c r="Q20" s="36"/>
      <c r="R20" s="21"/>
    </row>
    <row r="21" spans="1:18" ht="67.5" customHeight="1" thickBot="1" thickTop="1">
      <c r="A21" s="29">
        <v>2</v>
      </c>
      <c r="B21" s="191" t="s">
        <v>45</v>
      </c>
      <c r="C21" s="191"/>
      <c r="D21" s="192"/>
      <c r="E21" s="83">
        <v>20343.01</v>
      </c>
      <c r="F21" s="83">
        <f>E21</f>
        <v>20343.01</v>
      </c>
      <c r="G21" s="65" t="s">
        <v>7</v>
      </c>
      <c r="H21" s="84" t="s">
        <v>14</v>
      </c>
      <c r="I21" s="176" t="s">
        <v>46</v>
      </c>
      <c r="J21" s="175"/>
      <c r="K21" s="178" t="s">
        <v>48</v>
      </c>
      <c r="L21" s="175"/>
      <c r="M21" s="85">
        <v>40</v>
      </c>
      <c r="N21" s="174">
        <v>1</v>
      </c>
      <c r="O21" s="175"/>
      <c r="P21" s="165">
        <v>1</v>
      </c>
      <c r="Q21" s="36"/>
      <c r="R21" s="36"/>
    </row>
    <row r="22" spans="1:18" ht="6.75" customHeight="1" thickBot="1" thickTop="1">
      <c r="A22" s="29"/>
      <c r="B22" s="89"/>
      <c r="C22" s="86"/>
      <c r="D22" s="87"/>
      <c r="E22" s="83"/>
      <c r="F22" s="83"/>
      <c r="G22" s="94"/>
      <c r="H22" s="95"/>
      <c r="I22" s="89"/>
      <c r="J22" s="87"/>
      <c r="K22" s="90"/>
      <c r="L22" s="91"/>
      <c r="M22" s="85"/>
      <c r="N22" s="93"/>
      <c r="O22" s="77"/>
      <c r="P22" s="27"/>
      <c r="Q22" s="36"/>
      <c r="R22" s="21"/>
    </row>
    <row r="23" spans="1:18" ht="88.5" customHeight="1" thickBot="1" thickTop="1">
      <c r="A23" s="29">
        <v>3</v>
      </c>
      <c r="B23" s="191" t="s">
        <v>49</v>
      </c>
      <c r="C23" s="191"/>
      <c r="D23" s="192"/>
      <c r="E23" s="83">
        <v>191212.07</v>
      </c>
      <c r="F23" s="83">
        <f>E23</f>
        <v>191212.07</v>
      </c>
      <c r="G23" s="65" t="s">
        <v>7</v>
      </c>
      <c r="H23" s="96" t="s">
        <v>14</v>
      </c>
      <c r="I23" s="176" t="s">
        <v>58</v>
      </c>
      <c r="J23" s="177"/>
      <c r="K23" s="178" t="s">
        <v>50</v>
      </c>
      <c r="L23" s="175"/>
      <c r="M23" s="85">
        <v>40</v>
      </c>
      <c r="N23" s="174">
        <v>1</v>
      </c>
      <c r="O23" s="175"/>
      <c r="P23" s="165">
        <v>1</v>
      </c>
      <c r="Q23" s="36"/>
      <c r="R23" s="36"/>
    </row>
    <row r="24" spans="1:18" ht="7.5" customHeight="1" thickBot="1" thickTop="1">
      <c r="A24" s="29"/>
      <c r="B24" s="86"/>
      <c r="C24" s="86"/>
      <c r="D24" s="87"/>
      <c r="E24" s="97"/>
      <c r="F24" s="97"/>
      <c r="G24" s="98"/>
      <c r="H24" s="99"/>
      <c r="I24" s="89"/>
      <c r="J24" s="87"/>
      <c r="K24" s="90"/>
      <c r="L24" s="91"/>
      <c r="M24" s="92"/>
      <c r="N24" s="93"/>
      <c r="O24" s="77"/>
      <c r="P24" s="154"/>
      <c r="Q24" s="36"/>
      <c r="R24" s="21"/>
    </row>
    <row r="25" spans="1:18" s="17" customFormat="1" ht="23.25" customHeight="1" thickBot="1" thickTop="1">
      <c r="A25" s="16">
        <f>A23</f>
        <v>3</v>
      </c>
      <c r="B25" s="193" t="s">
        <v>19</v>
      </c>
      <c r="C25" s="194"/>
      <c r="D25" s="195"/>
      <c r="E25" s="100">
        <f>E19+E21+E23</f>
        <v>1940581.98</v>
      </c>
      <c r="F25" s="100">
        <f>F19+F21+F23</f>
        <v>1940581.98</v>
      </c>
      <c r="G25" s="101"/>
      <c r="H25" s="102"/>
      <c r="I25" s="103"/>
      <c r="J25" s="104"/>
      <c r="K25" s="103"/>
      <c r="L25" s="105"/>
      <c r="M25" s="106">
        <v>160</v>
      </c>
      <c r="N25" s="107"/>
      <c r="O25" s="108"/>
      <c r="P25" s="157"/>
      <c r="Q25" s="36"/>
      <c r="R25" s="23"/>
    </row>
    <row r="26" spans="1:18" ht="119.25" customHeight="1" thickBot="1" thickTop="1">
      <c r="A26" s="13">
        <v>1</v>
      </c>
      <c r="B26" s="190" t="s">
        <v>26</v>
      </c>
      <c r="C26" s="191"/>
      <c r="D26" s="192"/>
      <c r="E26" s="109">
        <v>224612.6</v>
      </c>
      <c r="F26" s="110">
        <f>E26/2</f>
        <v>112306.3</v>
      </c>
      <c r="G26" s="40" t="s">
        <v>7</v>
      </c>
      <c r="H26" s="40" t="s">
        <v>15</v>
      </c>
      <c r="I26" s="178" t="s">
        <v>15</v>
      </c>
      <c r="J26" s="175"/>
      <c r="K26" s="233" t="s">
        <v>27</v>
      </c>
      <c r="L26" s="234"/>
      <c r="M26" s="40">
        <v>100</v>
      </c>
      <c r="N26" s="174">
        <v>0.5</v>
      </c>
      <c r="O26" s="175"/>
      <c r="P26" s="165">
        <v>1</v>
      </c>
      <c r="Q26" s="36"/>
      <c r="R26" s="36"/>
    </row>
    <row r="27" spans="1:18" ht="6.75" customHeight="1" thickBot="1" thickTop="1">
      <c r="A27" s="13"/>
      <c r="B27" s="190"/>
      <c r="C27" s="191"/>
      <c r="D27" s="192"/>
      <c r="E27" s="111"/>
      <c r="F27" s="112"/>
      <c r="G27" s="40"/>
      <c r="H27" s="40"/>
      <c r="I27" s="113"/>
      <c r="J27" s="41"/>
      <c r="K27" s="114"/>
      <c r="L27" s="115"/>
      <c r="M27" s="40"/>
      <c r="N27" s="116"/>
      <c r="O27" s="117"/>
      <c r="P27" s="27"/>
      <c r="Q27" s="36"/>
      <c r="R27" s="31"/>
    </row>
    <row r="28" spans="1:18" ht="89.25" customHeight="1" thickBot="1" thickTop="1">
      <c r="A28" s="15">
        <v>2</v>
      </c>
      <c r="B28" s="190" t="s">
        <v>31</v>
      </c>
      <c r="C28" s="191"/>
      <c r="D28" s="192"/>
      <c r="E28" s="109">
        <v>504382.13</v>
      </c>
      <c r="F28" s="110">
        <f>E28/2</f>
        <v>252191.065</v>
      </c>
      <c r="G28" s="40" t="s">
        <v>7</v>
      </c>
      <c r="H28" s="40" t="s">
        <v>15</v>
      </c>
      <c r="I28" s="178" t="s">
        <v>17</v>
      </c>
      <c r="J28" s="175"/>
      <c r="K28" s="233" t="s">
        <v>32</v>
      </c>
      <c r="L28" s="234"/>
      <c r="M28" s="40">
        <v>28</v>
      </c>
      <c r="N28" s="174">
        <v>1</v>
      </c>
      <c r="O28" s="175"/>
      <c r="P28" s="165">
        <v>1</v>
      </c>
      <c r="Q28" s="36"/>
      <c r="R28" s="36"/>
    </row>
    <row r="29" spans="1:18" ht="6.75" customHeight="1" thickBot="1" thickTop="1">
      <c r="A29" s="15"/>
      <c r="B29" s="190"/>
      <c r="C29" s="191"/>
      <c r="D29" s="192"/>
      <c r="E29" s="109"/>
      <c r="F29" s="118"/>
      <c r="G29" s="40"/>
      <c r="H29" s="40"/>
      <c r="I29" s="245"/>
      <c r="J29" s="206"/>
      <c r="K29" s="256"/>
      <c r="L29" s="257"/>
      <c r="M29" s="40"/>
      <c r="N29" s="258"/>
      <c r="O29" s="259"/>
      <c r="P29" s="27"/>
      <c r="Q29" s="36"/>
      <c r="R29" s="21"/>
    </row>
    <row r="30" spans="1:18" ht="128.25" customHeight="1" thickBot="1" thickTop="1">
      <c r="A30" s="15">
        <v>3</v>
      </c>
      <c r="B30" s="190" t="s">
        <v>51</v>
      </c>
      <c r="C30" s="191"/>
      <c r="D30" s="192"/>
      <c r="E30" s="109">
        <v>596566.97</v>
      </c>
      <c r="F30" s="110">
        <f>E30/2</f>
        <v>298283.485</v>
      </c>
      <c r="G30" s="40" t="s">
        <v>7</v>
      </c>
      <c r="H30" s="40" t="s">
        <v>15</v>
      </c>
      <c r="I30" s="178" t="s">
        <v>52</v>
      </c>
      <c r="J30" s="175"/>
      <c r="K30" s="233" t="s">
        <v>56</v>
      </c>
      <c r="L30" s="234"/>
      <c r="M30" s="40">
        <v>52</v>
      </c>
      <c r="N30" s="174">
        <v>0.5</v>
      </c>
      <c r="O30" s="175"/>
      <c r="P30" s="165">
        <v>1</v>
      </c>
      <c r="Q30" s="36"/>
      <c r="R30" s="36"/>
    </row>
    <row r="31" spans="1:18" ht="9" customHeight="1" thickBot="1" thickTop="1">
      <c r="A31" s="15"/>
      <c r="B31" s="119"/>
      <c r="C31" s="120"/>
      <c r="D31" s="121"/>
      <c r="E31" s="109"/>
      <c r="F31" s="118"/>
      <c r="G31" s="40"/>
      <c r="H31" s="40"/>
      <c r="I31" s="122"/>
      <c r="J31" s="123"/>
      <c r="K31" s="124"/>
      <c r="L31" s="125"/>
      <c r="M31" s="40"/>
      <c r="N31" s="76"/>
      <c r="O31" s="77"/>
      <c r="P31" s="27"/>
      <c r="Q31" s="36"/>
      <c r="R31" s="37"/>
    </row>
    <row r="32" spans="1:18" ht="118.5" customHeight="1" thickBot="1" thickTop="1">
      <c r="A32" s="15">
        <v>4</v>
      </c>
      <c r="B32" s="246" t="s">
        <v>53</v>
      </c>
      <c r="C32" s="247"/>
      <c r="D32" s="248"/>
      <c r="E32" s="109">
        <v>153969.55</v>
      </c>
      <c r="F32" s="118">
        <v>76984.77</v>
      </c>
      <c r="G32" s="40" t="s">
        <v>7</v>
      </c>
      <c r="H32" s="40" t="s">
        <v>15</v>
      </c>
      <c r="I32" s="178" t="s">
        <v>54</v>
      </c>
      <c r="J32" s="175"/>
      <c r="K32" s="233" t="s">
        <v>55</v>
      </c>
      <c r="L32" s="234"/>
      <c r="M32" s="40">
        <v>20</v>
      </c>
      <c r="N32" s="174">
        <v>1</v>
      </c>
      <c r="O32" s="175"/>
      <c r="P32" s="165">
        <v>1</v>
      </c>
      <c r="Q32" s="36"/>
      <c r="R32" s="36"/>
    </row>
    <row r="33" spans="1:18" ht="9.75" customHeight="1" thickBot="1" thickTop="1">
      <c r="A33" s="15"/>
      <c r="B33" s="119"/>
      <c r="C33" s="120"/>
      <c r="D33" s="121"/>
      <c r="E33" s="109"/>
      <c r="F33" s="126"/>
      <c r="G33" s="40"/>
      <c r="H33" s="40"/>
      <c r="I33" s="122"/>
      <c r="J33" s="123"/>
      <c r="K33" s="124"/>
      <c r="L33" s="125"/>
      <c r="M33" s="40"/>
      <c r="N33" s="76"/>
      <c r="O33" s="77"/>
      <c r="P33" s="27"/>
      <c r="Q33" s="36"/>
      <c r="R33" s="37"/>
    </row>
    <row r="34" spans="1:18" ht="93" customHeight="1" thickBot="1" thickTop="1">
      <c r="A34" s="15">
        <v>5</v>
      </c>
      <c r="B34" s="190" t="s">
        <v>28</v>
      </c>
      <c r="C34" s="191"/>
      <c r="D34" s="192"/>
      <c r="E34" s="109">
        <v>213895.79</v>
      </c>
      <c r="F34" s="110">
        <f>E34/2</f>
        <v>106947.895</v>
      </c>
      <c r="G34" s="40" t="s">
        <v>7</v>
      </c>
      <c r="H34" s="40" t="s">
        <v>15</v>
      </c>
      <c r="I34" s="178" t="s">
        <v>25</v>
      </c>
      <c r="J34" s="175"/>
      <c r="K34" s="233" t="s">
        <v>29</v>
      </c>
      <c r="L34" s="234"/>
      <c r="M34" s="40">
        <v>28</v>
      </c>
      <c r="N34" s="174">
        <v>1</v>
      </c>
      <c r="O34" s="175"/>
      <c r="P34" s="165">
        <v>1</v>
      </c>
      <c r="Q34" s="36"/>
      <c r="R34" s="36"/>
    </row>
    <row r="35" spans="1:18" ht="7.5" customHeight="1" thickBot="1" thickTop="1">
      <c r="A35" s="15"/>
      <c r="B35" s="190"/>
      <c r="C35" s="191"/>
      <c r="D35" s="192"/>
      <c r="E35" s="109"/>
      <c r="F35" s="127"/>
      <c r="G35" s="40"/>
      <c r="H35" s="40"/>
      <c r="I35" s="178"/>
      <c r="J35" s="175"/>
      <c r="K35" s="233"/>
      <c r="L35" s="234"/>
      <c r="M35" s="40"/>
      <c r="N35" s="178"/>
      <c r="O35" s="175"/>
      <c r="P35" s="27"/>
      <c r="Q35" s="36"/>
      <c r="R35" s="37"/>
    </row>
    <row r="36" spans="1:18" ht="87.75" customHeight="1" thickBot="1" thickTop="1">
      <c r="A36" s="15">
        <v>6</v>
      </c>
      <c r="B36" s="190" t="s">
        <v>59</v>
      </c>
      <c r="C36" s="191"/>
      <c r="D36" s="192"/>
      <c r="E36" s="109">
        <v>23805.38</v>
      </c>
      <c r="F36" s="110">
        <f>E36/2</f>
        <v>11902.69</v>
      </c>
      <c r="G36" s="40" t="s">
        <v>7</v>
      </c>
      <c r="H36" s="40" t="s">
        <v>15</v>
      </c>
      <c r="I36" s="178" t="s">
        <v>25</v>
      </c>
      <c r="J36" s="175"/>
      <c r="K36" s="233" t="s">
        <v>30</v>
      </c>
      <c r="L36" s="234"/>
      <c r="M36" s="40">
        <v>24</v>
      </c>
      <c r="N36" s="174">
        <v>1</v>
      </c>
      <c r="O36" s="175"/>
      <c r="P36" s="165">
        <v>1</v>
      </c>
      <c r="Q36" s="36"/>
      <c r="R36" s="36"/>
    </row>
    <row r="37" spans="1:18" ht="8.25" customHeight="1" thickBot="1" thickTop="1">
      <c r="A37" s="15"/>
      <c r="B37" s="190"/>
      <c r="C37" s="191"/>
      <c r="D37" s="192"/>
      <c r="E37" s="109"/>
      <c r="F37" s="109"/>
      <c r="G37" s="40"/>
      <c r="H37" s="40"/>
      <c r="I37" s="178"/>
      <c r="J37" s="175"/>
      <c r="K37" s="233"/>
      <c r="L37" s="234"/>
      <c r="M37" s="40"/>
      <c r="N37" s="204"/>
      <c r="O37" s="232"/>
      <c r="P37" s="27"/>
      <c r="Q37" s="36"/>
      <c r="R37" s="37"/>
    </row>
    <row r="38" spans="1:18" s="20" customFormat="1" ht="23.25" customHeight="1" thickBot="1" thickTop="1">
      <c r="A38" s="19">
        <v>6</v>
      </c>
      <c r="B38" s="212" t="s">
        <v>20</v>
      </c>
      <c r="C38" s="196"/>
      <c r="D38" s="197"/>
      <c r="E38" s="128">
        <f>E26+E28+E30+E32+E34+E36</f>
        <v>1717232.42</v>
      </c>
      <c r="F38" s="128">
        <f>E38/2</f>
        <v>858616.21</v>
      </c>
      <c r="G38" s="57"/>
      <c r="H38" s="57"/>
      <c r="I38" s="58"/>
      <c r="J38" s="59"/>
      <c r="K38" s="81"/>
      <c r="L38" s="82"/>
      <c r="M38" s="62">
        <f>M26+M28+M30+M32+M34+M36</f>
        <v>252</v>
      </c>
      <c r="N38" s="129"/>
      <c r="O38" s="130"/>
      <c r="P38" s="158"/>
      <c r="Q38" s="36"/>
      <c r="R38" s="23"/>
    </row>
    <row r="39" spans="1:18" s="20" customFormat="1" ht="162.75" customHeight="1" thickBot="1" thickTop="1">
      <c r="A39" s="19">
        <v>1</v>
      </c>
      <c r="B39" s="246" t="s">
        <v>62</v>
      </c>
      <c r="C39" s="254"/>
      <c r="D39" s="234"/>
      <c r="E39" s="110">
        <v>10123919.45</v>
      </c>
      <c r="F39" s="110">
        <v>3000000</v>
      </c>
      <c r="G39" s="40" t="s">
        <v>7</v>
      </c>
      <c r="H39" s="131" t="s">
        <v>16</v>
      </c>
      <c r="I39" s="176" t="s">
        <v>63</v>
      </c>
      <c r="J39" s="175"/>
      <c r="K39" s="233" t="s">
        <v>64</v>
      </c>
      <c r="L39" s="234"/>
      <c r="M39" s="132">
        <v>5064</v>
      </c>
      <c r="N39" s="174">
        <v>0.1</v>
      </c>
      <c r="O39" s="175"/>
      <c r="P39" s="165">
        <v>1</v>
      </c>
      <c r="Q39" s="36"/>
      <c r="R39" s="36"/>
    </row>
    <row r="40" spans="1:148" ht="10.5" customHeight="1" thickBot="1" thickTop="1">
      <c r="A40" s="15"/>
      <c r="B40" s="251"/>
      <c r="C40" s="252"/>
      <c r="D40" s="253"/>
      <c r="E40" s="133"/>
      <c r="F40" s="133"/>
      <c r="G40" s="134"/>
      <c r="H40" s="134"/>
      <c r="I40" s="237"/>
      <c r="J40" s="238"/>
      <c r="K40" s="251"/>
      <c r="L40" s="253"/>
      <c r="M40" s="135"/>
      <c r="N40" s="239"/>
      <c r="O40" s="240"/>
      <c r="P40" s="152"/>
      <c r="Q40" s="36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</row>
    <row r="41" spans="1:19" s="20" customFormat="1" ht="23.25" customHeight="1" thickBot="1" thickTop="1">
      <c r="A41" s="19">
        <v>1</v>
      </c>
      <c r="B41" s="212" t="s">
        <v>21</v>
      </c>
      <c r="C41" s="196"/>
      <c r="D41" s="197"/>
      <c r="E41" s="56">
        <f>E39</f>
        <v>10123919.45</v>
      </c>
      <c r="F41" s="56">
        <f>F39</f>
        <v>3000000</v>
      </c>
      <c r="G41" s="57" t="s">
        <v>7</v>
      </c>
      <c r="H41" s="136"/>
      <c r="I41" s="58"/>
      <c r="J41" s="59"/>
      <c r="K41" s="81"/>
      <c r="L41" s="82"/>
      <c r="M41" s="62">
        <f>M39</f>
        <v>5064</v>
      </c>
      <c r="N41" s="129"/>
      <c r="O41" s="130"/>
      <c r="P41" s="157"/>
      <c r="Q41" s="36"/>
      <c r="R41" s="23"/>
      <c r="S41" s="23"/>
    </row>
    <row r="42" spans="2:148" ht="15" customHeight="1" thickBot="1" thickTop="1">
      <c r="B42" s="237"/>
      <c r="C42" s="244"/>
      <c r="D42" s="238"/>
      <c r="E42" s="137"/>
      <c r="F42" s="137"/>
      <c r="G42" s="138"/>
      <c r="H42" s="139"/>
      <c r="I42" s="237"/>
      <c r="J42" s="238"/>
      <c r="K42" s="237"/>
      <c r="L42" s="238"/>
      <c r="M42" s="140"/>
      <c r="N42" s="249"/>
      <c r="O42" s="250"/>
      <c r="P42" s="152"/>
      <c r="Q42" s="36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</row>
    <row r="43" spans="1:148" ht="26.25" customHeight="1" thickBot="1" thickTop="1">
      <c r="A43" s="28">
        <f>A41+A38+A25+A18+A15</f>
        <v>13</v>
      </c>
      <c r="B43" s="241" t="s">
        <v>10</v>
      </c>
      <c r="C43" s="242"/>
      <c r="D43" s="243"/>
      <c r="E43" s="141">
        <f>E15+E18+E25+E38+E41</f>
        <v>16289583.27</v>
      </c>
      <c r="F43" s="141">
        <f>F15+F18+F25+F38+F41</f>
        <v>7478064.965</v>
      </c>
      <c r="G43" s="142" t="s">
        <v>7</v>
      </c>
      <c r="H43" s="143"/>
      <c r="I43" s="263"/>
      <c r="J43" s="264"/>
      <c r="K43" s="144"/>
      <c r="L43" s="143"/>
      <c r="M43" s="145">
        <f>M15+M18+M25+M38+M41</f>
        <v>5596</v>
      </c>
      <c r="N43" s="235"/>
      <c r="O43" s="236"/>
      <c r="P43" s="159"/>
      <c r="Q43" s="35"/>
      <c r="V43" s="2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</row>
    <row r="44" spans="1:22" s="21" customFormat="1" ht="26.25" customHeight="1" thickTop="1">
      <c r="A44" s="19"/>
      <c r="B44" s="160"/>
      <c r="C44" s="160"/>
      <c r="D44" s="160"/>
      <c r="E44" s="161"/>
      <c r="F44" s="161"/>
      <c r="G44" s="160"/>
      <c r="H44" s="162"/>
      <c r="I44" s="162"/>
      <c r="J44" s="162"/>
      <c r="K44" s="162"/>
      <c r="L44" s="162"/>
      <c r="M44" s="163"/>
      <c r="N44" s="164"/>
      <c r="O44" s="164"/>
      <c r="P44" s="22"/>
      <c r="Q44" s="36"/>
      <c r="V44" s="22"/>
    </row>
    <row r="45" spans="5:18" ht="18.75">
      <c r="E45" s="4"/>
      <c r="F45" s="4"/>
      <c r="H45" s="1"/>
      <c r="R45" s="11"/>
    </row>
    <row r="46" spans="5:22" ht="21.75" customHeight="1">
      <c r="E46" s="18" t="s">
        <v>22</v>
      </c>
      <c r="F46" s="6"/>
      <c r="G46" s="231" t="s">
        <v>33</v>
      </c>
      <c r="H46" s="231"/>
      <c r="I46" s="231"/>
      <c r="J46" s="231"/>
      <c r="K46" s="231"/>
      <c r="R46" s="32"/>
      <c r="S46" s="9"/>
      <c r="T46" s="25"/>
      <c r="U46" s="9"/>
      <c r="V46" s="33"/>
    </row>
    <row r="47" spans="6:22" ht="24.75" customHeight="1">
      <c r="F47" s="14"/>
      <c r="G47" s="262" t="s">
        <v>57</v>
      </c>
      <c r="H47" s="262"/>
      <c r="I47" s="262"/>
      <c r="J47" s="262"/>
      <c r="K47" s="262"/>
      <c r="R47" s="10"/>
      <c r="S47" s="9"/>
      <c r="T47" s="25"/>
      <c r="U47" s="5"/>
      <c r="V47" s="7"/>
    </row>
    <row r="48" spans="5:22" ht="18.75">
      <c r="E48" s="12"/>
      <c r="F48" s="14"/>
      <c r="K48" s="7"/>
      <c r="N48" s="7"/>
      <c r="R48" s="8"/>
      <c r="S48" s="5"/>
      <c r="T48" s="26"/>
      <c r="U48" s="5"/>
      <c r="V48" s="8"/>
    </row>
    <row r="49" spans="6:22" ht="18.75">
      <c r="F49" s="24"/>
      <c r="K49" s="7"/>
      <c r="R49" s="9"/>
      <c r="S49" s="5"/>
      <c r="T49" s="5"/>
      <c r="U49" s="5"/>
      <c r="V49" s="5"/>
    </row>
    <row r="50" spans="5:22" ht="18.75">
      <c r="E50" s="6"/>
      <c r="H50" s="7"/>
      <c r="K50" s="7"/>
      <c r="R50" s="8"/>
      <c r="S50" s="5"/>
      <c r="T50" s="5"/>
      <c r="U50" s="5"/>
      <c r="V50" s="5"/>
    </row>
    <row r="51" spans="8:22" ht="18.75">
      <c r="H51" s="7"/>
      <c r="K51" s="7"/>
      <c r="R51" s="7"/>
      <c r="S51" s="5"/>
      <c r="T51" s="5"/>
      <c r="U51" s="5"/>
      <c r="V51" s="5"/>
    </row>
    <row r="52" spans="8:22" ht="18.75">
      <c r="H52" s="8"/>
      <c r="K52" s="8"/>
      <c r="R52" s="8"/>
      <c r="S52" s="5"/>
      <c r="T52" s="5"/>
      <c r="U52" s="5"/>
      <c r="V52" s="5"/>
    </row>
    <row r="53" spans="8:22" ht="19.5" thickBot="1">
      <c r="H53" s="7"/>
      <c r="K53" s="7"/>
      <c r="R53" s="5"/>
      <c r="S53" s="5"/>
      <c r="T53" s="5"/>
      <c r="U53" s="5"/>
      <c r="V53" s="5"/>
    </row>
    <row r="54" spans="8:11" ht="19.5" thickBot="1">
      <c r="H54" s="8"/>
      <c r="K54" s="7"/>
    </row>
    <row r="55" spans="8:11" ht="19.5" thickBot="1">
      <c r="H55" s="7"/>
      <c r="K55" s="7"/>
    </row>
    <row r="56" ht="19.5" thickBot="1">
      <c r="H56" s="7"/>
    </row>
  </sheetData>
  <sheetProtection/>
  <mergeCells count="109">
    <mergeCell ref="G47:K47"/>
    <mergeCell ref="I43:J43"/>
    <mergeCell ref="I40:J40"/>
    <mergeCell ref="I11:J11"/>
    <mergeCell ref="K11:L11"/>
    <mergeCell ref="N11:O11"/>
    <mergeCell ref="N28:O28"/>
    <mergeCell ref="N32:O32"/>
    <mergeCell ref="N39:O39"/>
    <mergeCell ref="K32:L32"/>
    <mergeCell ref="K35:L35"/>
    <mergeCell ref="B39:D39"/>
    <mergeCell ref="R9:R10"/>
    <mergeCell ref="I39:J39"/>
    <mergeCell ref="K39:L39"/>
    <mergeCell ref="K42:L42"/>
    <mergeCell ref="N34:O34"/>
    <mergeCell ref="K29:L29"/>
    <mergeCell ref="N29:O29"/>
    <mergeCell ref="G9:J9"/>
    <mergeCell ref="B38:D38"/>
    <mergeCell ref="B32:D32"/>
    <mergeCell ref="N35:O35"/>
    <mergeCell ref="N36:O36"/>
    <mergeCell ref="N42:O42"/>
    <mergeCell ref="B41:D41"/>
    <mergeCell ref="B40:D40"/>
    <mergeCell ref="K37:L37"/>
    <mergeCell ref="I35:J35"/>
    <mergeCell ref="K40:L40"/>
    <mergeCell ref="B30:D30"/>
    <mergeCell ref="I30:J30"/>
    <mergeCell ref="B29:D29"/>
    <mergeCell ref="K28:L28"/>
    <mergeCell ref="I28:J28"/>
    <mergeCell ref="I37:J37"/>
    <mergeCell ref="I32:J32"/>
    <mergeCell ref="B35:D35"/>
    <mergeCell ref="B36:D36"/>
    <mergeCell ref="B37:D37"/>
    <mergeCell ref="B43:D43"/>
    <mergeCell ref="K26:L26"/>
    <mergeCell ref="B42:D42"/>
    <mergeCell ref="K36:L36"/>
    <mergeCell ref="B34:D34"/>
    <mergeCell ref="I29:J29"/>
    <mergeCell ref="B28:D28"/>
    <mergeCell ref="K34:L34"/>
    <mergeCell ref="I26:J26"/>
    <mergeCell ref="B27:D27"/>
    <mergeCell ref="N14:O14"/>
    <mergeCell ref="G46:K46"/>
    <mergeCell ref="N37:O37"/>
    <mergeCell ref="I34:J34"/>
    <mergeCell ref="K30:L30"/>
    <mergeCell ref="N30:O30"/>
    <mergeCell ref="N43:O43"/>
    <mergeCell ref="I42:J42"/>
    <mergeCell ref="N40:O40"/>
    <mergeCell ref="I36:J36"/>
    <mergeCell ref="B17:D17"/>
    <mergeCell ref="B16:D16"/>
    <mergeCell ref="I14:J14"/>
    <mergeCell ref="I7:K7"/>
    <mergeCell ref="B9:D10"/>
    <mergeCell ref="E9:E10"/>
    <mergeCell ref="F9:F10"/>
    <mergeCell ref="K9:L10"/>
    <mergeCell ref="K13:L13"/>
    <mergeCell ref="I13:J13"/>
    <mergeCell ref="B11:D11"/>
    <mergeCell ref="B12:D12"/>
    <mergeCell ref="B19:D19"/>
    <mergeCell ref="N19:O19"/>
    <mergeCell ref="N9:P9"/>
    <mergeCell ref="K14:L14"/>
    <mergeCell ref="B14:D14"/>
    <mergeCell ref="B15:D15"/>
    <mergeCell ref="B13:D13"/>
    <mergeCell ref="Q9:Q10"/>
    <mergeCell ref="I16:J16"/>
    <mergeCell ref="K16:L16"/>
    <mergeCell ref="I21:J21"/>
    <mergeCell ref="B26:D26"/>
    <mergeCell ref="B21:D21"/>
    <mergeCell ref="B23:D23"/>
    <mergeCell ref="N26:O26"/>
    <mergeCell ref="K21:L21"/>
    <mergeCell ref="B25:D25"/>
    <mergeCell ref="N23:O23"/>
    <mergeCell ref="I23:J23"/>
    <mergeCell ref="K23:L23"/>
    <mergeCell ref="K19:L19"/>
    <mergeCell ref="B2:P2"/>
    <mergeCell ref="B8:P8"/>
    <mergeCell ref="N18:O18"/>
    <mergeCell ref="N15:O15"/>
    <mergeCell ref="N10:O10"/>
    <mergeCell ref="B18:D18"/>
    <mergeCell ref="L7:P7"/>
    <mergeCell ref="B6:P6"/>
    <mergeCell ref="B5:P5"/>
    <mergeCell ref="B4:P4"/>
    <mergeCell ref="B3:P3"/>
    <mergeCell ref="N21:O21"/>
    <mergeCell ref="I19:J19"/>
    <mergeCell ref="N16:O16"/>
    <mergeCell ref="I10:J10"/>
    <mergeCell ref="N13:O13"/>
  </mergeCells>
  <printOptions/>
  <pageMargins left="0.31496062992125984" right="0.31496062992125984" top="0.35433070866141736" bottom="0.35433070866141736" header="0.31496062992125984" footer="0.31496062992125984"/>
  <pageSetup fitToHeight="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Zavala</dc:creator>
  <cp:keywords/>
  <dc:description/>
  <cp:lastModifiedBy>Guillermo Macias</cp:lastModifiedBy>
  <cp:lastPrinted>2023-02-10T20:38:55Z</cp:lastPrinted>
  <dcterms:created xsi:type="dcterms:W3CDTF">2017-04-03T17:33:00Z</dcterms:created>
  <dcterms:modified xsi:type="dcterms:W3CDTF">2023-02-10T20:58:56Z</dcterms:modified>
  <cp:category/>
  <cp:version/>
  <cp:contentType/>
  <cp:contentStatus/>
</cp:coreProperties>
</file>